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ampincus/Documents/Documents/The Real Deal/Stories CURRENT MONTH/PincusCo/PincusCo Stories/Barnett Tower /"/>
    </mc:Choice>
  </mc:AlternateContent>
  <xr:revisionPtr revIDLastSave="0" documentId="13_ncr:1_{7915734A-1297-DB4F-A222-35129239F66A}" xr6:coauthVersionLast="45" xr6:coauthVersionMax="45" xr10:uidLastSave="{00000000-0000-0000-0000-000000000000}"/>
  <bookViews>
    <workbookView xWindow="1580" yWindow="1960" windowWidth="26840" windowHeight="14660" xr2:uid="{147B712A-0BDF-4842-B89B-4BAD94A30961}"/>
  </bookViews>
  <sheets>
    <sheet name="Sheet1" sheetId="1" r:id="rId1"/>
  </sheets>
  <definedNames>
    <definedName name="_xlnm._FilterDatabase" localSheetId="0" hidden="1">Sheet1!$A$1:$R$15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1" l="1"/>
  <c r="G15" i="1"/>
  <c r="C19" i="1"/>
</calcChain>
</file>

<file path=xl/sharedStrings.xml><?xml version="1.0" encoding="utf-8"?>
<sst xmlns="http://schemas.openxmlformats.org/spreadsheetml/2006/main" count="129" uniqueCount="77">
  <si>
    <t xml:space="preserve">MANHATTAN / NEW YORK </t>
  </si>
  <si>
    <t xml:space="preserve">ENTIRE LOT </t>
  </si>
  <si>
    <t xml:space="preserve">COMMERCIAL REAL ESTATE </t>
  </si>
  <si>
    <t xml:space="preserve">3 WEST 46TH STREET </t>
  </si>
  <si>
    <t xml:space="preserve">5 WEST 46TH STREET </t>
  </si>
  <si>
    <t xml:space="preserve">7 WEST 46TH STREET </t>
  </si>
  <si>
    <t xml:space="preserve">9 WEST 46TH STREET </t>
  </si>
  <si>
    <t xml:space="preserve">11 WEST 46TH STREET </t>
  </si>
  <si>
    <t xml:space="preserve">13 WEST 46TH STREET </t>
  </si>
  <si>
    <t xml:space="preserve">562 FIFTH AVENUE </t>
  </si>
  <si>
    <t xml:space="preserve">564 FIFTH AVENUE </t>
  </si>
  <si>
    <t xml:space="preserve">570 FIFTH AVENUE </t>
  </si>
  <si>
    <t xml:space="preserve">572 FIFTH AVENUE </t>
  </si>
  <si>
    <t xml:space="preserve">574 FIFTH AVENUE </t>
  </si>
  <si>
    <t xml:space="preserve">2 WEST 47TH STREET </t>
  </si>
  <si>
    <t xml:space="preserve">10 WEST 47TH STREET </t>
  </si>
  <si>
    <t>1012620033</t>
  </si>
  <si>
    <t>1012620032</t>
  </si>
  <si>
    <t>1012620031</t>
  </si>
  <si>
    <t>1012620130</t>
  </si>
  <si>
    <t>1012620030</t>
  </si>
  <si>
    <t>1012620029</t>
  </si>
  <si>
    <t>1012620034</t>
  </si>
  <si>
    <t>1012620035</t>
  </si>
  <si>
    <t>1012620037</t>
  </si>
  <si>
    <t>1012620038</t>
  </si>
  <si>
    <t>1012620039</t>
  </si>
  <si>
    <t>1012620042</t>
  </si>
  <si>
    <t>1012620045</t>
  </si>
  <si>
    <t>BBL</t>
  </si>
  <si>
    <t>Address</t>
  </si>
  <si>
    <t>Year bought</t>
  </si>
  <si>
    <t>Seller</t>
  </si>
  <si>
    <t xml:space="preserve">Debt amount </t>
  </si>
  <si>
    <t>Debt date</t>
  </si>
  <si>
    <t>M&amp;T Bank</t>
  </si>
  <si>
    <t>United Overseas Bank</t>
  </si>
  <si>
    <t xml:space="preserve"> 12/3/2015</t>
  </si>
  <si>
    <t>46th</t>
  </si>
  <si>
    <t xml:space="preserve">Fifth </t>
  </si>
  <si>
    <t>47th</t>
  </si>
  <si>
    <t xml:space="preserve"> 5/16/2008</t>
  </si>
  <si>
    <t xml:space="preserve"> 6/1/2015 </t>
  </si>
  <si>
    <t xml:space="preserve"> 5/15/2014</t>
  </si>
  <si>
    <t xml:space="preserve"> 4/8/2011 </t>
  </si>
  <si>
    <t xml:space="preserve"> 6/1/2015</t>
  </si>
  <si>
    <t xml:space="preserve"> 9/28/2012 </t>
  </si>
  <si>
    <t>Extell GT</t>
  </si>
  <si>
    <t xml:space="preserve"> 11/21/2013</t>
  </si>
  <si>
    <t xml:space="preserve"> 12/3/2015 </t>
  </si>
  <si>
    <t>FILED 09/24/2019</t>
  </si>
  <si>
    <t xml:space="preserve"> 10/18/2018 </t>
  </si>
  <si>
    <t>Signature Bank</t>
  </si>
  <si>
    <t>PERMITTED 12/23/2019</t>
  </si>
  <si>
    <t>FILED 10/15/2019</t>
  </si>
  <si>
    <t xml:space="preserve"> 1/21/2014 </t>
  </si>
  <si>
    <t xml:space="preserve"> 8/4/2015</t>
  </si>
  <si>
    <t>Price filter (Keep "1")</t>
  </si>
  <si>
    <t>Loan filter (Keep "1")</t>
  </si>
  <si>
    <t>Prior Lender</t>
  </si>
  <si>
    <t>DEMO sign off/file</t>
  </si>
  <si>
    <t>SF avaialble as of right</t>
  </si>
  <si>
    <t>https://a836-acris.nyc.gov/bblsearch/bblsearch.asp?borough=1&amp;block=01262&amp;lot=00033</t>
  </si>
  <si>
    <t>https://a836-acris.nyc.gov/bblsearch/bblsearch.asp?borough=1&amp;block=01262&amp;lot=00032</t>
  </si>
  <si>
    <t>https://a836-acris.nyc.gov/bblsearch/bblsearch.asp?borough=1&amp;block=01262&amp;lot=00031</t>
  </si>
  <si>
    <t>https://a836-acris.nyc.gov/bblsearch/bblsearch.asp?borough=1&amp;block=01262&amp;lot=00130</t>
  </si>
  <si>
    <t>https://a836-acris.nyc.gov/bblsearch/bblsearch.asp?borough=1&amp;block=01262&amp;lot=00030</t>
  </si>
  <si>
    <t>https://a836-acris.nyc.gov/bblsearch/bblsearch.asp?borough=1&amp;block=01262&amp;lot=00029</t>
  </si>
  <si>
    <t>https://a836-acris.nyc.gov/bblsearch/bblsearch.asp?borough=1&amp;block=01262&amp;lot=00034</t>
  </si>
  <si>
    <t>https://a836-acris.nyc.gov/bblsearch/bblsearch.asp?borough=1&amp;block=01262&amp;lot=00035</t>
  </si>
  <si>
    <t>https://a836-acris.nyc.gov/bblsearch/bblsearch.asp?borough=1&amp;block=01262&amp;lot=00037</t>
  </si>
  <si>
    <t>https://a836-acris.nyc.gov/bblsearch/bblsearch.asp?borough=1&amp;block=01262&amp;lot=00038</t>
  </si>
  <si>
    <t>https://a836-acris.nyc.gov/bblsearch/bblsearch.asp?borough=1&amp;block=01262&amp;lot=00039</t>
  </si>
  <si>
    <t>https://a836-acris.nyc.gov/bblsearch/bblsearch.asp?borough=1&amp;block=01262&amp;lot=00042</t>
  </si>
  <si>
    <t>https://a836-acris.nyc.gov/bblsearch/bblsearch.asp?borough=1&amp;block=01262&amp;lot=00045</t>
  </si>
  <si>
    <t>FRONTAGE</t>
  </si>
  <si>
    <t>Purchase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</si>
</sst>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$&quot;#,##0"/>
  </numFmts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68" fontId="1" fillId="0" borderId="0" xfId="0" applyNumberFormat="1" applyFont="1"/>
    <xf numFmtId="0" fontId="2" fillId="0" borderId="0" xfId="0" applyFont="1"/>
    <xf numFmtId="14" fontId="1" fillId="0" borderId="0" xfId="0" applyNumberFormat="1" applyFont="1"/>
    <xf numFmtId="14" fontId="2" fillId="0" borderId="0" xfId="0" applyNumberFormat="1" applyFont="1"/>
    <xf numFmtId="3" fontId="1" fillId="0" borderId="0" xfId="0" applyNumberFormat="1" applyFont="1"/>
    <xf numFmtId="3" fontId="2" fillId="0" borderId="0" xfId="0" applyNumberFormat="1" applyFont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1" fillId="0" borderId="1" xfId="0" applyFont="1" applyFill="1" applyBorder="1"/>
    <xf numFmtId="168" fontId="1" fillId="0" borderId="1" xfId="0" applyNumberFormat="1" applyFont="1" applyFill="1" applyBorder="1"/>
    <xf numFmtId="3" fontId="1" fillId="0" borderId="1" xfId="0" applyNumberFormat="1" applyFont="1" applyFill="1" applyBorder="1"/>
    <xf numFmtId="14" fontId="1" fillId="0" borderId="1" xfId="0" applyNumberFormat="1" applyFont="1" applyFill="1" applyBorder="1"/>
    <xf numFmtId="0" fontId="1" fillId="2" borderId="0" xfId="0" applyFont="1" applyFill="1"/>
    <xf numFmtId="3" fontId="1" fillId="2" borderId="0" xfId="0" applyNumberFormat="1" applyFont="1" applyFill="1"/>
    <xf numFmtId="168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C3F42-C057-E641-8C9E-4920BA34631F}">
  <dimension ref="A1:R21"/>
  <sheetViews>
    <sheetView tabSelected="1" topLeftCell="E1" zoomScale="125" zoomScaleNormal="125" workbookViewId="0">
      <selection activeCell="P8" sqref="P8"/>
    </sheetView>
  </sheetViews>
  <sheetFormatPr baseColWidth="10" defaultRowHeight="15" x14ac:dyDescent="0.2"/>
  <cols>
    <col min="1" max="8" width="10.83203125" style="1"/>
    <col min="9" max="9" width="13.6640625" style="1" customWidth="1"/>
    <col min="10" max="11" width="10.83203125" style="1"/>
    <col min="12" max="12" width="12.1640625" style="2" bestFit="1" customWidth="1"/>
    <col min="13" max="13" width="12.1640625" style="6" customWidth="1"/>
    <col min="14" max="15" width="10.83203125" style="1"/>
    <col min="16" max="16" width="12.6640625" style="2" bestFit="1" customWidth="1"/>
    <col min="17" max="16384" width="10.83203125" style="1"/>
  </cols>
  <sheetData>
    <row r="1" spans="1:18" x14ac:dyDescent="0.2">
      <c r="F1" s="1" t="s">
        <v>60</v>
      </c>
      <c r="G1" s="1" t="s">
        <v>61</v>
      </c>
      <c r="I1" s="1" t="s">
        <v>30</v>
      </c>
      <c r="J1" s="1" t="s">
        <v>29</v>
      </c>
      <c r="K1" s="1" t="s">
        <v>31</v>
      </c>
      <c r="L1" s="2" t="s">
        <v>76</v>
      </c>
      <c r="M1" s="6" t="s">
        <v>57</v>
      </c>
      <c r="N1" s="1" t="s">
        <v>32</v>
      </c>
      <c r="O1" s="1" t="s">
        <v>34</v>
      </c>
      <c r="P1" s="2" t="s">
        <v>33</v>
      </c>
      <c r="Q1" s="1" t="s">
        <v>59</v>
      </c>
      <c r="R1" s="1" t="s">
        <v>58</v>
      </c>
    </row>
    <row r="2" spans="1:18" x14ac:dyDescent="0.2">
      <c r="A2" s="3" t="s">
        <v>0</v>
      </c>
      <c r="B2" s="3">
        <v>1262</v>
      </c>
      <c r="C2" s="3">
        <v>33</v>
      </c>
      <c r="D2" s="3" t="s">
        <v>1</v>
      </c>
      <c r="E2" s="3" t="s">
        <v>2</v>
      </c>
      <c r="F2" s="5">
        <v>42938</v>
      </c>
      <c r="G2" s="7">
        <v>32280</v>
      </c>
      <c r="H2" s="3" t="s">
        <v>62</v>
      </c>
      <c r="I2" s="3" t="s">
        <v>3</v>
      </c>
      <c r="J2" s="3" t="s">
        <v>16</v>
      </c>
      <c r="K2" s="3" t="s">
        <v>41</v>
      </c>
      <c r="L2" s="2">
        <v>16000000</v>
      </c>
      <c r="M2" s="6">
        <v>1</v>
      </c>
      <c r="O2" s="4">
        <v>42220</v>
      </c>
      <c r="P2" s="2">
        <v>144000000</v>
      </c>
      <c r="Q2" s="1" t="s">
        <v>35</v>
      </c>
      <c r="R2" s="1">
        <v>1</v>
      </c>
    </row>
    <row r="3" spans="1:18" x14ac:dyDescent="0.2">
      <c r="A3" s="3" t="s">
        <v>0</v>
      </c>
      <c r="B3" s="3">
        <v>1262</v>
      </c>
      <c r="C3" s="3">
        <v>32</v>
      </c>
      <c r="D3" s="3" t="s">
        <v>1</v>
      </c>
      <c r="E3" s="3" t="s">
        <v>2</v>
      </c>
      <c r="F3" s="5">
        <v>42938</v>
      </c>
      <c r="G3" s="7">
        <v>32280</v>
      </c>
      <c r="H3" s="3" t="s">
        <v>63</v>
      </c>
      <c r="I3" s="3" t="s">
        <v>4</v>
      </c>
      <c r="J3" s="3" t="s">
        <v>17</v>
      </c>
      <c r="K3" s="3" t="s">
        <v>42</v>
      </c>
      <c r="L3" s="2">
        <v>7759027.3799999999</v>
      </c>
      <c r="M3" s="6">
        <v>1</v>
      </c>
      <c r="O3" s="4">
        <v>42220</v>
      </c>
      <c r="P3" s="2">
        <v>144000000</v>
      </c>
      <c r="Q3" s="1" t="s">
        <v>35</v>
      </c>
      <c r="R3" s="1">
        <v>2</v>
      </c>
    </row>
    <row r="4" spans="1:18" x14ac:dyDescent="0.2">
      <c r="A4" s="3" t="s">
        <v>0</v>
      </c>
      <c r="B4" s="3">
        <v>1262</v>
      </c>
      <c r="C4" s="3">
        <v>31</v>
      </c>
      <c r="D4" s="3" t="s">
        <v>1</v>
      </c>
      <c r="E4" s="3" t="s">
        <v>2</v>
      </c>
      <c r="F4" s="5">
        <v>42938</v>
      </c>
      <c r="G4" s="7">
        <v>25824</v>
      </c>
      <c r="H4" s="3" t="s">
        <v>64</v>
      </c>
      <c r="I4" s="3" t="s">
        <v>5</v>
      </c>
      <c r="J4" s="3" t="s">
        <v>18</v>
      </c>
      <c r="K4" s="3" t="s">
        <v>43</v>
      </c>
      <c r="L4" s="2">
        <v>13912500</v>
      </c>
      <c r="M4" s="6">
        <v>1</v>
      </c>
      <c r="O4" s="4">
        <v>42220</v>
      </c>
      <c r="P4" s="2">
        <v>144000000</v>
      </c>
      <c r="Q4" s="1" t="s">
        <v>35</v>
      </c>
      <c r="R4" s="1">
        <v>3</v>
      </c>
    </row>
    <row r="5" spans="1:18" x14ac:dyDescent="0.2">
      <c r="A5" s="3" t="s">
        <v>0</v>
      </c>
      <c r="B5" s="3">
        <v>1262</v>
      </c>
      <c r="C5" s="3">
        <v>130</v>
      </c>
      <c r="D5" s="3" t="s">
        <v>1</v>
      </c>
      <c r="E5" s="3" t="s">
        <v>2</v>
      </c>
      <c r="F5" s="5">
        <v>42938</v>
      </c>
      <c r="G5" s="7">
        <v>25812</v>
      </c>
      <c r="H5" s="3" t="s">
        <v>65</v>
      </c>
      <c r="I5" s="3" t="s">
        <v>6</v>
      </c>
      <c r="J5" s="3" t="s">
        <v>19</v>
      </c>
      <c r="K5" s="3" t="s">
        <v>44</v>
      </c>
      <c r="L5" s="2">
        <v>10200000</v>
      </c>
      <c r="M5" s="6">
        <v>1</v>
      </c>
      <c r="O5" s="4">
        <v>42220</v>
      </c>
      <c r="P5" s="2">
        <v>144000000</v>
      </c>
      <c r="Q5" s="1" t="s">
        <v>35</v>
      </c>
      <c r="R5" s="1">
        <v>4</v>
      </c>
    </row>
    <row r="6" spans="1:18" x14ac:dyDescent="0.2">
      <c r="A6" s="3" t="s">
        <v>0</v>
      </c>
      <c r="B6" s="3">
        <v>1262</v>
      </c>
      <c r="C6" s="3">
        <v>30</v>
      </c>
      <c r="D6" s="3" t="s">
        <v>1</v>
      </c>
      <c r="E6" s="3" t="s">
        <v>2</v>
      </c>
      <c r="F6" s="5">
        <v>42938</v>
      </c>
      <c r="G6" s="7">
        <v>25812</v>
      </c>
      <c r="H6" s="3" t="s">
        <v>66</v>
      </c>
      <c r="I6" s="3" t="s">
        <v>7</v>
      </c>
      <c r="J6" s="3" t="s">
        <v>20</v>
      </c>
      <c r="K6" s="3" t="s">
        <v>45</v>
      </c>
      <c r="L6" s="2">
        <v>7825633</v>
      </c>
      <c r="M6" s="6">
        <v>1</v>
      </c>
      <c r="O6" s="4">
        <v>42220</v>
      </c>
      <c r="P6" s="2">
        <v>144000000</v>
      </c>
      <c r="Q6" s="1" t="s">
        <v>35</v>
      </c>
      <c r="R6" s="1">
        <v>5</v>
      </c>
    </row>
    <row r="7" spans="1:18" x14ac:dyDescent="0.2">
      <c r="A7" s="3" t="s">
        <v>0</v>
      </c>
      <c r="B7" s="3">
        <v>1262</v>
      </c>
      <c r="C7" s="3">
        <v>29</v>
      </c>
      <c r="D7" s="3" t="s">
        <v>1</v>
      </c>
      <c r="E7" s="3" t="s">
        <v>2</v>
      </c>
      <c r="F7" s="5">
        <v>42938</v>
      </c>
      <c r="G7" s="7">
        <v>25932</v>
      </c>
      <c r="H7" s="3" t="s">
        <v>67</v>
      </c>
      <c r="I7" s="3" t="s">
        <v>8</v>
      </c>
      <c r="J7" s="3" t="s">
        <v>21</v>
      </c>
      <c r="K7" s="3" t="s">
        <v>46</v>
      </c>
      <c r="L7" s="2">
        <v>8850000</v>
      </c>
      <c r="M7" s="6">
        <v>1</v>
      </c>
      <c r="N7" s="1" t="s">
        <v>47</v>
      </c>
      <c r="O7" s="4">
        <v>42220</v>
      </c>
      <c r="P7" s="2">
        <v>144000000</v>
      </c>
      <c r="Q7" s="1" t="s">
        <v>35</v>
      </c>
      <c r="R7" s="1">
        <v>6</v>
      </c>
    </row>
    <row r="8" spans="1:18" x14ac:dyDescent="0.2">
      <c r="A8" s="3" t="s">
        <v>0</v>
      </c>
      <c r="B8" s="3">
        <v>1262</v>
      </c>
      <c r="C8" s="3">
        <v>34</v>
      </c>
      <c r="D8" s="3" t="s">
        <v>1</v>
      </c>
      <c r="E8" s="3" t="s">
        <v>2</v>
      </c>
      <c r="F8" s="5">
        <v>42940</v>
      </c>
      <c r="G8" s="7">
        <v>53625</v>
      </c>
      <c r="H8" s="3" t="s">
        <v>68</v>
      </c>
      <c r="I8" s="3" t="s">
        <v>9</v>
      </c>
      <c r="J8" s="3" t="s">
        <v>22</v>
      </c>
      <c r="K8" s="3" t="s">
        <v>48</v>
      </c>
      <c r="L8" s="2">
        <f>11661000+52392598</f>
        <v>64053598</v>
      </c>
      <c r="M8" s="6">
        <v>1</v>
      </c>
      <c r="O8" s="1" t="s">
        <v>37</v>
      </c>
      <c r="P8" s="2">
        <v>85000000</v>
      </c>
      <c r="Q8" s="1" t="s">
        <v>36</v>
      </c>
      <c r="R8" s="1">
        <v>1</v>
      </c>
    </row>
    <row r="9" spans="1:18" x14ac:dyDescent="0.2">
      <c r="A9" s="3" t="s">
        <v>0</v>
      </c>
      <c r="B9" s="3">
        <v>1262</v>
      </c>
      <c r="C9" s="3">
        <v>35</v>
      </c>
      <c r="D9" s="3" t="s">
        <v>1</v>
      </c>
      <c r="E9" s="3" t="s">
        <v>2</v>
      </c>
      <c r="F9" s="5">
        <v>42938</v>
      </c>
      <c r="G9" s="7">
        <v>73230</v>
      </c>
      <c r="H9" s="3" t="s">
        <v>69</v>
      </c>
      <c r="I9" s="3" t="s">
        <v>10</v>
      </c>
      <c r="J9" s="3" t="s">
        <v>23</v>
      </c>
      <c r="K9" s="3" t="s">
        <v>37</v>
      </c>
      <c r="L9" s="2">
        <v>92000000</v>
      </c>
      <c r="M9" s="6">
        <v>1</v>
      </c>
      <c r="O9" s="1" t="s">
        <v>37</v>
      </c>
      <c r="P9" s="2">
        <v>85000000</v>
      </c>
      <c r="Q9" s="1" t="s">
        <v>36</v>
      </c>
      <c r="R9" s="1">
        <v>2</v>
      </c>
    </row>
    <row r="10" spans="1:18" x14ac:dyDescent="0.2">
      <c r="A10" s="3" t="s">
        <v>0</v>
      </c>
      <c r="B10" s="3">
        <v>1262</v>
      </c>
      <c r="C10" s="3">
        <v>37</v>
      </c>
      <c r="D10" s="3" t="s">
        <v>1</v>
      </c>
      <c r="E10" s="3" t="s">
        <v>2</v>
      </c>
      <c r="F10" s="5">
        <v>43216</v>
      </c>
      <c r="G10" s="7">
        <v>31200</v>
      </c>
      <c r="H10" s="3" t="s">
        <v>70</v>
      </c>
      <c r="I10" s="3" t="s">
        <v>11</v>
      </c>
      <c r="J10" s="3" t="s">
        <v>24</v>
      </c>
      <c r="K10" s="3" t="s">
        <v>49</v>
      </c>
      <c r="L10" s="2">
        <v>125400000</v>
      </c>
      <c r="M10" s="6">
        <v>1</v>
      </c>
      <c r="O10" s="1" t="s">
        <v>37</v>
      </c>
      <c r="P10" s="2">
        <v>65000000</v>
      </c>
      <c r="Q10" s="1" t="s">
        <v>36</v>
      </c>
      <c r="R10" s="1">
        <v>1</v>
      </c>
    </row>
    <row r="11" spans="1:18" x14ac:dyDescent="0.2">
      <c r="A11" s="3" t="s">
        <v>0</v>
      </c>
      <c r="B11" s="3">
        <v>1262</v>
      </c>
      <c r="C11" s="3">
        <v>38</v>
      </c>
      <c r="D11" s="3" t="s">
        <v>1</v>
      </c>
      <c r="E11" s="3" t="s">
        <v>2</v>
      </c>
      <c r="F11" s="3" t="s">
        <v>50</v>
      </c>
      <c r="G11" s="7">
        <v>37500</v>
      </c>
      <c r="H11" s="3" t="s">
        <v>71</v>
      </c>
      <c r="I11" s="3" t="s">
        <v>12</v>
      </c>
      <c r="J11" s="3" t="s">
        <v>25</v>
      </c>
      <c r="K11" s="3" t="s">
        <v>51</v>
      </c>
      <c r="L11" s="2">
        <v>62500000</v>
      </c>
      <c r="M11" s="6">
        <v>1</v>
      </c>
      <c r="P11" s="2">
        <v>19000000</v>
      </c>
      <c r="Q11" s="1" t="s">
        <v>52</v>
      </c>
      <c r="R11" s="1">
        <v>1</v>
      </c>
    </row>
    <row r="12" spans="1:18" x14ac:dyDescent="0.2">
      <c r="A12" s="3" t="s">
        <v>0</v>
      </c>
      <c r="B12" s="3">
        <v>1262</v>
      </c>
      <c r="C12" s="3">
        <v>39</v>
      </c>
      <c r="D12" s="3" t="s">
        <v>1</v>
      </c>
      <c r="E12" s="3" t="s">
        <v>2</v>
      </c>
      <c r="F12" s="3" t="s">
        <v>53</v>
      </c>
      <c r="G12" s="7">
        <v>37500</v>
      </c>
      <c r="H12" s="3" t="s">
        <v>72</v>
      </c>
      <c r="I12" s="3" t="s">
        <v>13</v>
      </c>
      <c r="J12" s="3" t="s">
        <v>26</v>
      </c>
      <c r="K12" s="3" t="s">
        <v>49</v>
      </c>
      <c r="L12" s="2">
        <v>125400000</v>
      </c>
      <c r="M12" s="6">
        <v>2</v>
      </c>
      <c r="O12" s="1" t="s">
        <v>37</v>
      </c>
      <c r="P12" s="2">
        <v>65000000</v>
      </c>
      <c r="Q12" s="1" t="s">
        <v>36</v>
      </c>
      <c r="R12" s="1">
        <v>2</v>
      </c>
    </row>
    <row r="13" spans="1:18" x14ac:dyDescent="0.2">
      <c r="A13" s="3" t="s">
        <v>0</v>
      </c>
      <c r="B13" s="3">
        <v>1262</v>
      </c>
      <c r="C13" s="3">
        <v>42</v>
      </c>
      <c r="D13" s="3" t="s">
        <v>1</v>
      </c>
      <c r="E13" s="3" t="s">
        <v>2</v>
      </c>
      <c r="F13" s="3" t="s">
        <v>54</v>
      </c>
      <c r="G13" s="7">
        <v>129150</v>
      </c>
      <c r="H13" s="3" t="s">
        <v>73</v>
      </c>
      <c r="I13" s="3" t="s">
        <v>14</v>
      </c>
      <c r="J13" s="3" t="s">
        <v>27</v>
      </c>
      <c r="K13" s="3" t="s">
        <v>55</v>
      </c>
      <c r="L13" s="2">
        <v>56464000</v>
      </c>
      <c r="M13" s="6">
        <v>1</v>
      </c>
      <c r="O13" s="4">
        <v>42220</v>
      </c>
      <c r="P13" s="2">
        <v>144000000</v>
      </c>
      <c r="Q13" s="1" t="s">
        <v>35</v>
      </c>
      <c r="R13" s="1">
        <v>7</v>
      </c>
    </row>
    <row r="14" spans="1:18" s="10" customFormat="1" x14ac:dyDescent="0.2">
      <c r="A14" s="8" t="s">
        <v>0</v>
      </c>
      <c r="B14" s="8">
        <v>1262</v>
      </c>
      <c r="C14" s="8">
        <v>45</v>
      </c>
      <c r="D14" s="8" t="s">
        <v>1</v>
      </c>
      <c r="E14" s="8" t="s">
        <v>2</v>
      </c>
      <c r="F14" s="8" t="s">
        <v>54</v>
      </c>
      <c r="G14" s="9">
        <v>77412</v>
      </c>
      <c r="H14" s="8" t="s">
        <v>74</v>
      </c>
      <c r="I14" s="8" t="s">
        <v>15</v>
      </c>
      <c r="J14" s="8" t="s">
        <v>28</v>
      </c>
      <c r="K14" s="10" t="s">
        <v>56</v>
      </c>
      <c r="L14" s="11">
        <v>74350000</v>
      </c>
      <c r="M14" s="12">
        <v>1</v>
      </c>
      <c r="O14" s="13">
        <v>42220</v>
      </c>
      <c r="P14" s="11">
        <v>144000000</v>
      </c>
      <c r="Q14" s="10" t="s">
        <v>35</v>
      </c>
      <c r="R14" s="10">
        <v>8</v>
      </c>
    </row>
    <row r="15" spans="1:18" s="14" customFormat="1" x14ac:dyDescent="0.2">
      <c r="G15" s="15">
        <f>SUM(G2:G14)</f>
        <v>607557</v>
      </c>
      <c r="L15" s="16">
        <v>539314758</v>
      </c>
      <c r="M15" s="15"/>
      <c r="P15" s="16">
        <v>313000000</v>
      </c>
    </row>
    <row r="18" spans="1:3" x14ac:dyDescent="0.2">
      <c r="A18" s="1" t="s">
        <v>75</v>
      </c>
    </row>
    <row r="19" spans="1:3" x14ac:dyDescent="0.2">
      <c r="B19" s="1" t="s">
        <v>38</v>
      </c>
      <c r="C19" s="1">
        <f>(21.42*6)+100</f>
        <v>228.52</v>
      </c>
    </row>
    <row r="20" spans="1:3" x14ac:dyDescent="0.2">
      <c r="B20" s="1" t="s">
        <v>39</v>
      </c>
      <c r="C20" s="1">
        <v>150</v>
      </c>
    </row>
    <row r="21" spans="1:3" x14ac:dyDescent="0.2">
      <c r="B21" s="1" t="s">
        <v>40</v>
      </c>
      <c r="C21" s="1">
        <v>150</v>
      </c>
    </row>
  </sheetData>
  <autoFilter ref="A1:R15" xr:uid="{242FF699-35CA-B345-818A-4DB9ACDE920D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Pincus</dc:creator>
  <cp:lastModifiedBy>Adam Pincus</cp:lastModifiedBy>
  <dcterms:created xsi:type="dcterms:W3CDTF">2019-12-29T22:04:46Z</dcterms:created>
  <dcterms:modified xsi:type="dcterms:W3CDTF">2019-12-30T10:30:32Z</dcterms:modified>
</cp:coreProperties>
</file>